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Ldocs\Diverse\WG-Energiecoaching\Spreadsheets\"/>
    </mc:Choice>
  </mc:AlternateContent>
  <xr:revisionPtr revIDLastSave="0" documentId="13_ncr:1_{DA915E34-89BF-469D-ABD6-8A414461D222}" xr6:coauthVersionLast="47" xr6:coauthVersionMax="47" xr10:uidLastSave="{00000000-0000-0000-0000-000000000000}"/>
  <bookViews>
    <workbookView xWindow="-110" yWindow="-110" windowWidth="38620" windowHeight="21100" xr2:uid="{1238D64E-A488-4D3C-9DD1-31BA05DF5101}"/>
  </bookViews>
  <sheets>
    <sheet name="PanelenEnTeruglevering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6" l="1"/>
  <c r="A55" i="6"/>
  <c r="A56" i="6"/>
  <c r="A57" i="6"/>
  <c r="A58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24" i="6"/>
  <c r="B25" i="6"/>
  <c r="B26" i="6"/>
  <c r="B27" i="6"/>
  <c r="B28" i="6"/>
  <c r="B29" i="6"/>
  <c r="B30" i="6"/>
  <c r="B31" i="6"/>
  <c r="B32" i="6"/>
  <c r="B33" i="6"/>
  <c r="B34" i="6"/>
  <c r="B35" i="6"/>
  <c r="B36" i="6"/>
  <c r="B38" i="6"/>
  <c r="B39" i="6"/>
  <c r="B24" i="6"/>
  <c r="A44" i="6" l="1"/>
  <c r="A45" i="6"/>
  <c r="A46" i="6"/>
  <c r="A47" i="6"/>
  <c r="A48" i="6"/>
  <c r="A49" i="6"/>
  <c r="A50" i="6"/>
  <c r="A51" i="6"/>
  <c r="A52" i="6"/>
  <c r="A53" i="6"/>
  <c r="A54" i="6"/>
  <c r="A43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24" i="6"/>
  <c r="B44" i="6"/>
  <c r="B45" i="6"/>
  <c r="B46" i="6"/>
  <c r="C33" i="6" l="1"/>
  <c r="E33" i="6" s="1"/>
  <c r="C52" i="6" s="1"/>
  <c r="C29" i="6"/>
  <c r="E29" i="6" s="1"/>
  <c r="C48" i="6" s="1"/>
  <c r="C30" i="6"/>
  <c r="E30" i="6" s="1"/>
  <c r="C49" i="6" s="1"/>
  <c r="C25" i="6"/>
  <c r="E25" i="6" s="1"/>
  <c r="C44" i="6" s="1"/>
  <c r="C27" i="6"/>
  <c r="E27" i="6" s="1"/>
  <c r="C46" i="6" s="1"/>
  <c r="C26" i="6"/>
  <c r="E26" i="6" s="1"/>
  <c r="C45" i="6" s="1"/>
  <c r="C34" i="6"/>
  <c r="E34" i="6" s="1"/>
  <c r="C53" i="6" s="1"/>
  <c r="C24" i="6"/>
  <c r="E24" i="6" s="1"/>
  <c r="C43" i="6" s="1"/>
  <c r="C36" i="6"/>
  <c r="E36" i="6" s="1"/>
  <c r="C55" i="6" s="1"/>
  <c r="C32" i="6"/>
  <c r="E32" i="6" s="1"/>
  <c r="C51" i="6" s="1"/>
  <c r="C31" i="6"/>
  <c r="E31" i="6" s="1"/>
  <c r="C50" i="6" s="1"/>
  <c r="C38" i="6"/>
  <c r="E38" i="6" s="1"/>
  <c r="C57" i="6" s="1"/>
  <c r="C35" i="6"/>
  <c r="E35" i="6" s="1"/>
  <c r="C54" i="6" s="1"/>
  <c r="C28" i="6"/>
  <c r="E28" i="6" s="1"/>
  <c r="C47" i="6" s="1"/>
  <c r="C39" i="6"/>
  <c r="E39" i="6" s="1"/>
  <c r="C58" i="6" s="1"/>
  <c r="C37" i="6"/>
  <c r="E37" i="6" s="1"/>
  <c r="C56" i="6" s="1"/>
  <c r="B43" i="6" l="1"/>
  <c r="B58" i="6" l="1"/>
  <c r="B57" i="6"/>
  <c r="B56" i="6"/>
  <c r="B55" i="6"/>
  <c r="B54" i="6"/>
  <c r="B53" i="6"/>
  <c r="B52" i="6"/>
  <c r="B51" i="6"/>
  <c r="B50" i="6"/>
  <c r="B49" i="6"/>
  <c r="B48" i="6"/>
  <c r="B47" i="6"/>
</calcChain>
</file>

<file path=xl/sharedStrings.xml><?xml version="1.0" encoding="utf-8"?>
<sst xmlns="http://schemas.openxmlformats.org/spreadsheetml/2006/main" count="13" uniqueCount="13">
  <si>
    <t>Opbouw van het verbruik</t>
  </si>
  <si>
    <t>Direct &amp; Zelfvoorzienend</t>
  </si>
  <si>
    <t>%Direct</t>
  </si>
  <si>
    <t>%Zelfvoorzienend</t>
  </si>
  <si>
    <t>Panelen [kWh]</t>
  </si>
  <si>
    <t>Stroom afname [kWh]</t>
  </si>
  <si>
    <t>Stroom retour [kWh]</t>
  </si>
  <si>
    <t>Jaar</t>
  </si>
  <si>
    <t>Panelen direct [kWh]</t>
  </si>
  <si>
    <t>Afname [kWh]</t>
  </si>
  <si>
    <t>Retour [kWh]</t>
  </si>
  <si>
    <t>Verbruik = Panelen direct + Retour</t>
  </si>
  <si>
    <t>2026 niet compleet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</si>
</sst>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76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3" fillId="2" borderId="1" applyNumberFormat="0" applyAlignment="0" applyProtection="0"/>
    <xf numFmtId="0" fontId="4" fillId="3" borderId="1" applyNumberFormat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</cellStyleXfs>
  <cellXfs count="29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right" textRotation="90"/>
    </xf>
    <xf numFmtId="0" fontId="1" fillId="0" borderId="0" xfId="0" applyFont="1" applyAlignment="1">
      <alignment horizontal="right" textRotation="90"/>
    </xf>
    <xf numFmtId="0" fontId="0" fillId="0" borderId="0" xfId="0" applyAlignment="1">
      <alignment horizontal="right" textRotation="90"/>
    </xf>
    <xf numFmtId="0" fontId="5" fillId="4" borderId="0" xfId="3" applyFill="1"/>
    <xf numFmtId="0" fontId="5" fillId="4" borderId="0" xfId="3" applyFill="1" applyAlignment="1">
      <alignment horizontal="right" textRotation="90"/>
    </xf>
    <xf numFmtId="9" fontId="5" fillId="4" borderId="1" xfId="3" applyNumberFormat="1" applyFill="1" applyBorder="1"/>
    <xf numFmtId="0" fontId="6" fillId="7" borderId="0" xfId="4" applyFill="1" applyBorder="1"/>
    <xf numFmtId="0" fontId="6" fillId="7" borderId="0" xfId="4" applyFill="1" applyBorder="1" applyAlignment="1">
      <alignment horizontal="right" textRotation="90"/>
    </xf>
    <xf numFmtId="1" fontId="6" fillId="7" borderId="2" xfId="4" applyNumberFormat="1" applyFill="1" applyBorder="1"/>
    <xf numFmtId="0" fontId="2" fillId="0" borderId="3" xfId="0" applyFont="1" applyBorder="1" applyAlignment="1">
      <alignment horizontal="right" textRotation="90"/>
    </xf>
    <xf numFmtId="1" fontId="1" fillId="0" borderId="4" xfId="0" applyNumberFormat="1" applyFont="1" applyBorder="1" applyAlignment="1">
      <alignment horizontal="right" textRotation="90"/>
    </xf>
    <xf numFmtId="0" fontId="1" fillId="0" borderId="4" xfId="0" applyFont="1" applyBorder="1" applyAlignment="1">
      <alignment horizontal="right" textRotation="90"/>
    </xf>
    <xf numFmtId="0" fontId="1" fillId="0" borderId="5" xfId="0" applyFont="1" applyBorder="1" applyAlignment="1">
      <alignment horizontal="right" textRotation="90"/>
    </xf>
    <xf numFmtId="0" fontId="7" fillId="2" borderId="6" xfId="1" applyFont="1" applyBorder="1"/>
    <xf numFmtId="1" fontId="3" fillId="2" borderId="1" xfId="1" applyNumberFormat="1"/>
    <xf numFmtId="0" fontId="7" fillId="2" borderId="8" xfId="1" applyFont="1" applyBorder="1"/>
    <xf numFmtId="1" fontId="3" fillId="2" borderId="9" xfId="1" applyNumberFormat="1" applyBorder="1"/>
    <xf numFmtId="1" fontId="4" fillId="3" borderId="11" xfId="2" applyNumberFormat="1" applyBorder="1"/>
    <xf numFmtId="1" fontId="3" fillId="2" borderId="7" xfId="1" applyNumberFormat="1" applyBorder="1"/>
    <xf numFmtId="1" fontId="3" fillId="2" borderId="10" xfId="1" applyNumberFormat="1" applyBorder="1"/>
    <xf numFmtId="0" fontId="0" fillId="0" borderId="0" xfId="0" applyAlignment="1">
      <alignment horizontal="right" textRotation="90" wrapText="1"/>
    </xf>
  </cellXfs>
  <cellStyles count="5">
    <cellStyle name="Calculation" xfId="2" builtinId="22"/>
    <cellStyle name="Good" xfId="3" builtinId="26"/>
    <cellStyle name="Input" xfId="1" builtinId="20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Opbouw</a:t>
            </a:r>
            <a:r>
              <a:rPr lang="nl-NL" baseline="0"/>
              <a:t> van stroom verbruik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PanelenEnTeruglevering!$B$23</c:f>
              <c:strCache>
                <c:ptCount val="1"/>
                <c:pt idx="0">
                  <c:v>Panelen direct [kWh]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 niet compleet</c:v>
                </c:pt>
              </c:strCache>
            </c:strRef>
          </c:cat>
          <c:val>
            <c:numRef>
              <c:f>PanelenEnTeruglevering!$B$24:$B$39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547</c:v>
                </c:pt>
                <c:pt idx="5">
                  <c:v>714</c:v>
                </c:pt>
                <c:pt idx="6">
                  <c:v>686</c:v>
                </c:pt>
                <c:pt idx="7">
                  <c:v>722</c:v>
                </c:pt>
                <c:pt idx="8">
                  <c:v>731</c:v>
                </c:pt>
                <c:pt idx="9">
                  <c:v>731</c:v>
                </c:pt>
                <c:pt idx="10">
                  <c:v>750</c:v>
                </c:pt>
                <c:pt idx="11">
                  <c:v>824</c:v>
                </c:pt>
                <c:pt idx="12">
                  <c:v>1007</c:v>
                </c:pt>
                <c:pt idx="13">
                  <c:v>1216</c:v>
                </c:pt>
                <c:pt idx="14">
                  <c:v>1574</c:v>
                </c:pt>
                <c:pt idx="15">
                  <c:v>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A-4EFE-86EB-544CA6043FA4}"/>
            </c:ext>
          </c:extLst>
        </c:ser>
        <c:ser>
          <c:idx val="1"/>
          <c:order val="1"/>
          <c:tx>
            <c:strRef>
              <c:f>PanelenEnTeruglevering!$C$23</c:f>
              <c:strCache>
                <c:ptCount val="1"/>
                <c:pt idx="0">
                  <c:v>Afname [kWh]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 niet compleet</c:v>
                </c:pt>
              </c:strCache>
            </c:strRef>
          </c:cat>
          <c:val>
            <c:numRef>
              <c:f>PanelenEnTeruglevering!$C$24:$C$39</c:f>
              <c:numCache>
                <c:formatCode>0</c:formatCode>
                <c:ptCount val="16"/>
                <c:pt idx="0">
                  <c:v>2447</c:v>
                </c:pt>
                <c:pt idx="1">
                  <c:v>3255</c:v>
                </c:pt>
                <c:pt idx="2">
                  <c:v>2775</c:v>
                </c:pt>
                <c:pt idx="3">
                  <c:v>2513</c:v>
                </c:pt>
                <c:pt idx="4">
                  <c:v>2110</c:v>
                </c:pt>
                <c:pt idx="5">
                  <c:v>2045</c:v>
                </c:pt>
                <c:pt idx="6">
                  <c:v>2204</c:v>
                </c:pt>
                <c:pt idx="7">
                  <c:v>1815</c:v>
                </c:pt>
                <c:pt idx="8">
                  <c:v>1962</c:v>
                </c:pt>
                <c:pt idx="9">
                  <c:v>1661</c:v>
                </c:pt>
                <c:pt idx="10">
                  <c:v>2621</c:v>
                </c:pt>
                <c:pt idx="11">
                  <c:v>3750</c:v>
                </c:pt>
                <c:pt idx="12">
                  <c:v>3251</c:v>
                </c:pt>
                <c:pt idx="13">
                  <c:v>2583</c:v>
                </c:pt>
                <c:pt idx="14">
                  <c:v>2133</c:v>
                </c:pt>
                <c:pt idx="15">
                  <c:v>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A-4EFE-86EB-544CA6043FA4}"/>
            </c:ext>
          </c:extLst>
        </c:ser>
        <c:ser>
          <c:idx val="2"/>
          <c:order val="2"/>
          <c:tx>
            <c:strRef>
              <c:f>PanelenEnTeruglevering!$D$23</c:f>
              <c:strCache>
                <c:ptCount val="1"/>
                <c:pt idx="0">
                  <c:v>Retour [kWh]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1">
                  <a:alpha val="46000"/>
                </a:schemeClr>
              </a:solidFill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 niet compleet</c:v>
                </c:pt>
              </c:strCache>
            </c:strRef>
          </c:cat>
          <c:val>
            <c:numRef>
              <c:f>PanelenEnTeruglevering!$D$24:$D$39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-1592</c:v>
                </c:pt>
                <c:pt idx="5">
                  <c:v>-2117</c:v>
                </c:pt>
                <c:pt idx="6">
                  <c:v>-2010</c:v>
                </c:pt>
                <c:pt idx="7">
                  <c:v>-2400</c:v>
                </c:pt>
                <c:pt idx="8">
                  <c:v>-2245</c:v>
                </c:pt>
                <c:pt idx="9">
                  <c:v>-2164</c:v>
                </c:pt>
                <c:pt idx="10">
                  <c:v>-2013</c:v>
                </c:pt>
                <c:pt idx="11">
                  <c:v>-2043</c:v>
                </c:pt>
                <c:pt idx="12">
                  <c:v>-1784</c:v>
                </c:pt>
                <c:pt idx="13">
                  <c:v>-1506</c:v>
                </c:pt>
                <c:pt idx="14">
                  <c:v>-546</c:v>
                </c:pt>
                <c:pt idx="15">
                  <c:v>-76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DA-4EFE-86EB-544CA6043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50148943"/>
        <c:axId val="1950152783"/>
      </c:barChart>
      <c:catAx>
        <c:axId val="195014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50152783"/>
        <c:crosses val="autoZero"/>
        <c:auto val="1"/>
        <c:lblAlgn val="ctr"/>
        <c:lblOffset val="100"/>
        <c:noMultiLvlLbl val="0"/>
      </c:catAx>
      <c:valAx>
        <c:axId val="195015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50148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Stroom van Panelen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PanelenEnTeruglevering!$A$3:$A$18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 niet compleet</c:v>
                </c:pt>
              </c:strCache>
            </c:strRef>
          </c:cat>
          <c:val>
            <c:numRef>
              <c:f>PanelenEnTeruglevering!$B$3:$B$18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2139</c:v>
                </c:pt>
                <c:pt idx="5">
                  <c:v>2831</c:v>
                </c:pt>
                <c:pt idx="6">
                  <c:v>2696</c:v>
                </c:pt>
                <c:pt idx="7">
                  <c:v>3122</c:v>
                </c:pt>
                <c:pt idx="8">
                  <c:v>2976</c:v>
                </c:pt>
                <c:pt idx="9">
                  <c:v>2895</c:v>
                </c:pt>
                <c:pt idx="10">
                  <c:v>2763</c:v>
                </c:pt>
                <c:pt idx="11">
                  <c:v>2867</c:v>
                </c:pt>
                <c:pt idx="12">
                  <c:v>2791</c:v>
                </c:pt>
                <c:pt idx="13">
                  <c:v>2722</c:v>
                </c:pt>
                <c:pt idx="14">
                  <c:v>2120</c:v>
                </c:pt>
                <c:pt idx="15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8-4541-9C3B-7EB21381C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3071824"/>
        <c:axId val="1153069904"/>
      </c:barChart>
      <c:catAx>
        <c:axId val="115307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53069904"/>
        <c:crosses val="autoZero"/>
        <c:auto val="1"/>
        <c:lblAlgn val="ctr"/>
        <c:lblOffset val="100"/>
        <c:noMultiLvlLbl val="0"/>
      </c:catAx>
      <c:valAx>
        <c:axId val="1153069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53071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Direct gebruik en Zelfvoorzienend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PanelenEnTeruglevering!$B$42</c:f>
              <c:strCache>
                <c:ptCount val="1"/>
                <c:pt idx="0">
                  <c:v>%Direct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PanelenEnTeruglevering!$A$43:$A$58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 niet compleet</c:v>
                </c:pt>
              </c:strCache>
            </c:strRef>
          </c:cat>
          <c:val>
            <c:numRef>
              <c:f>PanelenEnTeruglevering!$B$43:$B$58</c:f>
              <c:numCache>
                <c:formatCode>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0.25572697522206639</c:v>
                </c:pt>
                <c:pt idx="5">
                  <c:v>0.25220770045920171</c:v>
                </c:pt>
                <c:pt idx="6">
                  <c:v>0.25445103857566764</c:v>
                </c:pt>
                <c:pt idx="7">
                  <c:v>0.23126201153106982</c:v>
                </c:pt>
                <c:pt idx="8">
                  <c:v>0.24563172043010753</c:v>
                </c:pt>
                <c:pt idx="9">
                  <c:v>0.25250431778929189</c:v>
                </c:pt>
                <c:pt idx="10">
                  <c:v>0.2714440825190011</c:v>
                </c:pt>
                <c:pt idx="11">
                  <c:v>0.28740844087896755</c:v>
                </c:pt>
                <c:pt idx="12">
                  <c:v>0.36080257972053026</c:v>
                </c:pt>
                <c:pt idx="13">
                  <c:v>0.44673034533431299</c:v>
                </c:pt>
                <c:pt idx="14">
                  <c:v>0.74245283018867925</c:v>
                </c:pt>
                <c:pt idx="15">
                  <c:v>0.82844243792325056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54-4C0E-A76A-E6B7BDF5D1FA}"/>
            </c:ext>
          </c:extLst>
        </c:ser>
        <c:ser>
          <c:idx val="1"/>
          <c:order val="1"/>
          <c:tx>
            <c:strRef>
              <c:f>PanelenEnTeruglevering!$C$42</c:f>
              <c:strCache>
                <c:ptCount val="1"/>
                <c:pt idx="0">
                  <c:v>%Zelfvoorzienend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PanelenEnTeruglevering!$A$43:$A$58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 niet compleet</c:v>
                </c:pt>
              </c:strCache>
            </c:strRef>
          </c:cat>
          <c:val>
            <c:numRef>
              <c:f>PanelenEnTeruglevering!$C$43:$C$58</c:f>
              <c:numCache>
                <c:formatCode>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0.20587128340233346</c:v>
                </c:pt>
                <c:pt idx="5">
                  <c:v>0.2587894164552374</c:v>
                </c:pt>
                <c:pt idx="6">
                  <c:v>0.23737024221453287</c:v>
                </c:pt>
                <c:pt idx="7">
                  <c:v>0.28458809617658654</c:v>
                </c:pt>
                <c:pt idx="8">
                  <c:v>0.27144448570367619</c:v>
                </c:pt>
                <c:pt idx="9">
                  <c:v>0.3056020066889632</c:v>
                </c:pt>
                <c:pt idx="10">
                  <c:v>0.22248590922574904</c:v>
                </c:pt>
                <c:pt idx="11">
                  <c:v>0.18014866637516397</c:v>
                </c:pt>
                <c:pt idx="12">
                  <c:v>0.23649600751526539</c:v>
                </c:pt>
                <c:pt idx="13">
                  <c:v>0.32008423269281389</c:v>
                </c:pt>
                <c:pt idx="14">
                  <c:v>0.42460210412732668</c:v>
                </c:pt>
                <c:pt idx="15">
                  <c:v>0.32477876106194692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54-4C0E-A76A-E6B7BDF5D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900176"/>
        <c:axId val="326899216"/>
      </c:lineChart>
      <c:catAx>
        <c:axId val="32690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26899216"/>
        <c:crosses val="autoZero"/>
        <c:auto val="1"/>
        <c:lblAlgn val="ctr"/>
        <c:lblOffset val="100"/>
        <c:noMultiLvlLbl val="0"/>
      </c:catAx>
      <c:valAx>
        <c:axId val="32689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2690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2759</xdr:colOff>
      <xdr:row>21</xdr:row>
      <xdr:rowOff>22088</xdr:rowOff>
    </xdr:from>
    <xdr:to>
      <xdr:col>15</xdr:col>
      <xdr:colOff>0</xdr:colOff>
      <xdr:row>39</xdr:row>
      <xdr:rowOff>6212</xdr:rowOff>
    </xdr:to>
    <xdr:graphicFrame macro="">
      <xdr:nvGraphicFramePr>
        <xdr:cNvPr id="3" name="Grafiek 4">
          <a:extLst>
            <a:ext uri="{FF2B5EF4-FFF2-40B4-BE49-F238E27FC236}">
              <a16:creationId xmlns:a16="http://schemas.microsoft.com/office/drawing/2014/main" id="{E0D0C45B-595E-4F34-9691-D3C4D2539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19324</xdr:colOff>
      <xdr:row>0</xdr:row>
      <xdr:rowOff>182218</xdr:rowOff>
    </xdr:from>
    <xdr:to>
      <xdr:col>15</xdr:col>
      <xdr:colOff>11044</xdr:colOff>
      <xdr:row>18</xdr:row>
      <xdr:rowOff>7733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72BEDC7-5CCB-2955-63A0-0CCACEA8B0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588066</xdr:colOff>
      <xdr:row>41</xdr:row>
      <xdr:rowOff>16566</xdr:rowOff>
    </xdr:from>
    <xdr:to>
      <xdr:col>14</xdr:col>
      <xdr:colOff>590827</xdr:colOff>
      <xdr:row>58</xdr:row>
      <xdr:rowOff>16565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12E7A3-5A6B-C61E-764E-5F01C49AA1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4E88-89B1-48B5-9429-EEBF876A8458}">
  <sheetPr>
    <pageSetUpPr fitToPage="1"/>
  </sheetPr>
  <dimension ref="A1:AU61"/>
  <sheetViews>
    <sheetView tabSelected="1" topLeftCell="A23" zoomScale="115" zoomScaleNormal="115" workbookViewId="0">
      <selection activeCell="D56" sqref="D56"/>
    </sheetView>
  </sheetViews>
  <sheetFormatPr defaultRowHeight="14.5" x14ac:dyDescent="0.35"/>
  <cols>
    <col min="1" max="1" width="18.36328125" customWidth="1"/>
    <col min="2" max="2" width="8.7265625" style="1"/>
    <col min="3" max="3" width="9.54296875" bestFit="1" customWidth="1"/>
    <col min="8" max="8" width="5.54296875" bestFit="1" customWidth="1"/>
  </cols>
  <sheetData>
    <row r="1" spans="1:47" ht="15" thickBot="1" x14ac:dyDescent="0.4">
      <c r="A1" s="3"/>
    </row>
    <row r="2" spans="1:47" s="10" customFormat="1" ht="105" x14ac:dyDescent="0.35">
      <c r="A2" s="17" t="s">
        <v>7</v>
      </c>
      <c r="B2" s="18" t="s">
        <v>4</v>
      </c>
      <c r="C2" s="19" t="s">
        <v>5</v>
      </c>
      <c r="D2" s="20" t="s">
        <v>6</v>
      </c>
      <c r="E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8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x14ac:dyDescent="0.35">
      <c r="A3" s="21">
        <v>2011</v>
      </c>
      <c r="B3" s="22">
        <v>0</v>
      </c>
      <c r="C3" s="22">
        <v>2447</v>
      </c>
      <c r="D3" s="22">
        <v>0</v>
      </c>
      <c r="M3" s="2"/>
      <c r="N3" s="2"/>
      <c r="O3" s="2"/>
      <c r="P3" s="2"/>
      <c r="Z3" s="3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7" x14ac:dyDescent="0.35">
      <c r="A4" s="21">
        <v>2012</v>
      </c>
      <c r="B4" s="22">
        <v>0</v>
      </c>
      <c r="C4" s="22">
        <v>3255</v>
      </c>
      <c r="D4" s="22">
        <v>0</v>
      </c>
      <c r="M4" s="2"/>
      <c r="N4" s="2"/>
      <c r="O4" s="2"/>
      <c r="P4" s="2"/>
      <c r="Z4" s="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7" x14ac:dyDescent="0.35">
      <c r="A5" s="21">
        <v>2013</v>
      </c>
      <c r="B5" s="22">
        <v>0</v>
      </c>
      <c r="C5" s="22">
        <v>2775</v>
      </c>
      <c r="D5" s="22">
        <v>0</v>
      </c>
      <c r="M5" s="2"/>
      <c r="N5" s="2"/>
      <c r="O5" s="2"/>
      <c r="P5" s="2"/>
      <c r="Z5" s="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7" x14ac:dyDescent="0.35">
      <c r="A6" s="21">
        <v>2014</v>
      </c>
      <c r="B6" s="22">
        <v>0</v>
      </c>
      <c r="C6" s="22">
        <v>2513</v>
      </c>
      <c r="D6" s="22">
        <v>0</v>
      </c>
      <c r="M6" s="2"/>
      <c r="N6" s="2"/>
      <c r="O6" s="2"/>
      <c r="P6" s="2"/>
      <c r="Z6" s="3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7" x14ac:dyDescent="0.35">
      <c r="A7" s="21">
        <v>2015</v>
      </c>
      <c r="B7" s="22">
        <v>2139</v>
      </c>
      <c r="C7" s="22">
        <v>2110</v>
      </c>
      <c r="D7" s="22">
        <v>1592</v>
      </c>
      <c r="M7" s="2"/>
      <c r="N7" s="2"/>
      <c r="O7" s="2"/>
      <c r="P7" s="2"/>
      <c r="Z7" s="3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7" x14ac:dyDescent="0.35">
      <c r="A8" s="21">
        <v>2016</v>
      </c>
      <c r="B8" s="22">
        <v>2831</v>
      </c>
      <c r="C8" s="22">
        <v>2045</v>
      </c>
      <c r="D8" s="22">
        <v>2117</v>
      </c>
      <c r="M8" s="2"/>
      <c r="N8" s="2"/>
      <c r="O8" s="2"/>
      <c r="P8" s="2"/>
      <c r="Z8" s="3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7" x14ac:dyDescent="0.35">
      <c r="A9" s="21">
        <v>2017</v>
      </c>
      <c r="B9" s="22">
        <v>2696</v>
      </c>
      <c r="C9" s="22">
        <v>2204</v>
      </c>
      <c r="D9" s="22">
        <v>2010</v>
      </c>
      <c r="M9" s="2"/>
      <c r="N9" s="2"/>
      <c r="O9" s="2"/>
      <c r="P9" s="2"/>
      <c r="Z9" s="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7" x14ac:dyDescent="0.35">
      <c r="A10" s="21">
        <v>2018</v>
      </c>
      <c r="B10" s="22">
        <v>3122</v>
      </c>
      <c r="C10" s="22">
        <v>1815</v>
      </c>
      <c r="D10" s="22">
        <v>2400</v>
      </c>
      <c r="M10" s="2"/>
      <c r="N10" s="2"/>
      <c r="O10" s="2"/>
      <c r="P10" s="2"/>
      <c r="Z10" s="3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7" x14ac:dyDescent="0.35">
      <c r="A11" s="21">
        <v>2019</v>
      </c>
      <c r="B11" s="22">
        <v>2976</v>
      </c>
      <c r="C11" s="22">
        <v>1962</v>
      </c>
      <c r="D11" s="22">
        <v>2245</v>
      </c>
      <c r="M11" s="2"/>
      <c r="N11" s="2"/>
      <c r="O11" s="2"/>
      <c r="P11" s="2"/>
      <c r="Z11" s="3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7" x14ac:dyDescent="0.35">
      <c r="A12" s="21">
        <v>2020</v>
      </c>
      <c r="B12" s="22">
        <v>2895</v>
      </c>
      <c r="C12" s="22">
        <v>1661</v>
      </c>
      <c r="D12" s="22">
        <v>2164</v>
      </c>
      <c r="M12" s="2"/>
      <c r="N12" s="2"/>
      <c r="O12" s="2"/>
      <c r="P12" s="2"/>
      <c r="Z12" s="3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7" x14ac:dyDescent="0.35">
      <c r="A13" s="21">
        <v>2021</v>
      </c>
      <c r="B13" s="22">
        <v>2763</v>
      </c>
      <c r="C13" s="22">
        <v>2621</v>
      </c>
      <c r="D13" s="22">
        <v>2013</v>
      </c>
      <c r="M13" s="2"/>
      <c r="N13" s="2"/>
      <c r="O13" s="2"/>
      <c r="P13" s="2"/>
      <c r="Z13" s="3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7" x14ac:dyDescent="0.35">
      <c r="A14" s="21">
        <v>2022</v>
      </c>
      <c r="B14" s="22">
        <v>2867</v>
      </c>
      <c r="C14" s="22">
        <v>3750</v>
      </c>
      <c r="D14" s="22">
        <v>2043</v>
      </c>
      <c r="M14" s="2"/>
      <c r="N14" s="2"/>
      <c r="O14" s="2"/>
      <c r="P14" s="2"/>
      <c r="Z14" s="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7" x14ac:dyDescent="0.35">
      <c r="A15" s="21">
        <v>2023</v>
      </c>
      <c r="B15" s="22">
        <v>2791</v>
      </c>
      <c r="C15" s="22">
        <v>3251</v>
      </c>
      <c r="D15" s="26">
        <v>1784</v>
      </c>
      <c r="M15" s="2"/>
      <c r="N15" s="2"/>
      <c r="O15" s="2"/>
      <c r="P15" s="2"/>
      <c r="Z15" s="3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7" x14ac:dyDescent="0.35">
      <c r="A16" s="21">
        <v>2024</v>
      </c>
      <c r="B16" s="22">
        <v>2722</v>
      </c>
      <c r="C16" s="22">
        <v>2583</v>
      </c>
      <c r="D16" s="26">
        <v>1506</v>
      </c>
      <c r="M16" s="2"/>
      <c r="N16" s="2"/>
      <c r="O16" s="2"/>
      <c r="P16" s="2"/>
      <c r="Z16" s="3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35">
      <c r="A17" s="21">
        <v>2025</v>
      </c>
      <c r="B17" s="22">
        <v>2120</v>
      </c>
      <c r="C17" s="22">
        <v>2133</v>
      </c>
      <c r="D17" s="26">
        <v>546</v>
      </c>
      <c r="M17" s="2"/>
      <c r="N17" s="2"/>
      <c r="O17" s="2"/>
      <c r="P17" s="2"/>
      <c r="Z17" s="3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5" thickBot="1" x14ac:dyDescent="0.4">
      <c r="A18" s="23" t="s">
        <v>12</v>
      </c>
      <c r="B18" s="24">
        <v>443</v>
      </c>
      <c r="C18" s="24">
        <v>763</v>
      </c>
      <c r="D18" s="27">
        <v>76</v>
      </c>
      <c r="M18" s="2"/>
      <c r="N18" s="2"/>
      <c r="O18" s="2"/>
      <c r="P18" s="2"/>
      <c r="Z18" s="3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x14ac:dyDescent="0.35">
      <c r="A19" s="3"/>
      <c r="C19" s="2"/>
      <c r="D19" s="2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Z19" s="3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s="3" customFormat="1" x14ac:dyDescent="0.35">
      <c r="A20"/>
      <c r="B20"/>
      <c r="C20"/>
      <c r="D20"/>
      <c r="E20"/>
      <c r="G20" s="7"/>
      <c r="H20" s="7"/>
      <c r="I20" s="7"/>
      <c r="J20" s="7"/>
      <c r="K20" s="7"/>
      <c r="L20" s="7"/>
      <c r="M20" s="7"/>
      <c r="N20" s="7"/>
      <c r="O20" s="7"/>
      <c r="P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35">
      <c r="A21" s="3"/>
      <c r="C21" s="2"/>
      <c r="D21" s="2"/>
      <c r="E21" s="2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Z21" s="3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35">
      <c r="A22" s="14"/>
      <c r="B22" s="14" t="s">
        <v>0</v>
      </c>
      <c r="C22" s="14"/>
      <c r="D22" s="14"/>
      <c r="E22" s="2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Z22" s="3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s="3" customFormat="1" ht="67" customHeight="1" x14ac:dyDescent="0.35">
      <c r="A23" s="15"/>
      <c r="B23" s="15" t="s">
        <v>8</v>
      </c>
      <c r="C23" s="15" t="s">
        <v>9</v>
      </c>
      <c r="D23" s="15" t="s">
        <v>10</v>
      </c>
      <c r="E23" s="28" t="s">
        <v>11</v>
      </c>
      <c r="G23" s="7"/>
      <c r="H23" s="7"/>
      <c r="I23" s="7"/>
      <c r="J23" s="7"/>
      <c r="K23" s="7"/>
      <c r="L23" s="7"/>
      <c r="M23" s="7"/>
      <c r="N23" s="7"/>
      <c r="O23" s="7"/>
      <c r="P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x14ac:dyDescent="0.35">
      <c r="A24" s="14">
        <f t="shared" ref="A24:A39" si="0">+A3</f>
        <v>2011</v>
      </c>
      <c r="B24" s="16">
        <f>B3-D3</f>
        <v>0</v>
      </c>
      <c r="C24" s="16">
        <f t="shared" ref="C24:C39" si="1">+C3</f>
        <v>2447</v>
      </c>
      <c r="D24" s="16">
        <f>-D3</f>
        <v>0</v>
      </c>
      <c r="E24" s="25">
        <f>B24+C24</f>
        <v>2447</v>
      </c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Z24" s="3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x14ac:dyDescent="0.35">
      <c r="A25" s="14">
        <f t="shared" si="0"/>
        <v>2012</v>
      </c>
      <c r="B25" s="16">
        <f t="shared" ref="B25:B39" si="2">B4-D4</f>
        <v>0</v>
      </c>
      <c r="C25" s="16">
        <f t="shared" si="1"/>
        <v>3255</v>
      </c>
      <c r="D25" s="16">
        <f t="shared" ref="D25:D39" si="3">-D4</f>
        <v>0</v>
      </c>
      <c r="E25" s="25">
        <f t="shared" ref="E25:E39" si="4">B25+C25</f>
        <v>3255</v>
      </c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Z25" s="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x14ac:dyDescent="0.35">
      <c r="A26" s="14">
        <f t="shared" si="0"/>
        <v>2013</v>
      </c>
      <c r="B26" s="16">
        <f t="shared" si="2"/>
        <v>0</v>
      </c>
      <c r="C26" s="16">
        <f t="shared" si="1"/>
        <v>2775</v>
      </c>
      <c r="D26" s="16">
        <f t="shared" si="3"/>
        <v>0</v>
      </c>
      <c r="E26" s="25">
        <f t="shared" si="4"/>
        <v>2775</v>
      </c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Z26" s="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x14ac:dyDescent="0.35">
      <c r="A27" s="14">
        <f t="shared" si="0"/>
        <v>2014</v>
      </c>
      <c r="B27" s="16">
        <f t="shared" si="2"/>
        <v>0</v>
      </c>
      <c r="C27" s="16">
        <f t="shared" si="1"/>
        <v>2513</v>
      </c>
      <c r="D27" s="16">
        <f t="shared" si="3"/>
        <v>0</v>
      </c>
      <c r="E27" s="25">
        <f t="shared" si="4"/>
        <v>2513</v>
      </c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Z27" s="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x14ac:dyDescent="0.35">
      <c r="A28" s="14">
        <f t="shared" si="0"/>
        <v>2015</v>
      </c>
      <c r="B28" s="16">
        <f t="shared" si="2"/>
        <v>547</v>
      </c>
      <c r="C28" s="16">
        <f t="shared" si="1"/>
        <v>2110</v>
      </c>
      <c r="D28" s="16">
        <f t="shared" si="3"/>
        <v>-1592</v>
      </c>
      <c r="E28" s="25">
        <f t="shared" si="4"/>
        <v>2657</v>
      </c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Z28" s="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x14ac:dyDescent="0.35">
      <c r="A29" s="14">
        <f t="shared" si="0"/>
        <v>2016</v>
      </c>
      <c r="B29" s="16">
        <f t="shared" si="2"/>
        <v>714</v>
      </c>
      <c r="C29" s="16">
        <f t="shared" si="1"/>
        <v>2045</v>
      </c>
      <c r="D29" s="16">
        <f t="shared" si="3"/>
        <v>-2117</v>
      </c>
      <c r="E29" s="25">
        <f t="shared" si="4"/>
        <v>2759</v>
      </c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Z29" s="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x14ac:dyDescent="0.35">
      <c r="A30" s="14">
        <f t="shared" si="0"/>
        <v>2017</v>
      </c>
      <c r="B30" s="16">
        <f t="shared" si="2"/>
        <v>686</v>
      </c>
      <c r="C30" s="16">
        <f t="shared" si="1"/>
        <v>2204</v>
      </c>
      <c r="D30" s="16">
        <f t="shared" si="3"/>
        <v>-2010</v>
      </c>
      <c r="E30" s="25">
        <f t="shared" si="4"/>
        <v>2890</v>
      </c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Z30" s="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35">
      <c r="A31" s="14">
        <f t="shared" si="0"/>
        <v>2018</v>
      </c>
      <c r="B31" s="16">
        <f t="shared" si="2"/>
        <v>722</v>
      </c>
      <c r="C31" s="16">
        <f t="shared" si="1"/>
        <v>1815</v>
      </c>
      <c r="D31" s="16">
        <f t="shared" si="3"/>
        <v>-2400</v>
      </c>
      <c r="E31" s="25">
        <f t="shared" si="4"/>
        <v>2537</v>
      </c>
      <c r="F31" s="3"/>
      <c r="G31" s="7"/>
      <c r="H31" s="7"/>
      <c r="I31" s="7"/>
      <c r="J31" s="7"/>
      <c r="K31" s="7"/>
      <c r="L31" s="7"/>
      <c r="M31" s="7"/>
      <c r="N31" s="7"/>
      <c r="O31" s="7"/>
      <c r="P31" s="7"/>
      <c r="Z31" s="3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x14ac:dyDescent="0.35">
      <c r="A32" s="14">
        <f t="shared" si="0"/>
        <v>2019</v>
      </c>
      <c r="B32" s="16">
        <f t="shared" si="2"/>
        <v>731</v>
      </c>
      <c r="C32" s="16">
        <f t="shared" si="1"/>
        <v>1962</v>
      </c>
      <c r="D32" s="16">
        <f t="shared" si="3"/>
        <v>-2245</v>
      </c>
      <c r="E32" s="25">
        <f t="shared" si="4"/>
        <v>2693</v>
      </c>
      <c r="F32" s="3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47" ht="16" x14ac:dyDescent="0.4">
      <c r="A33" s="14">
        <f t="shared" si="0"/>
        <v>2020</v>
      </c>
      <c r="B33" s="16">
        <f t="shared" si="2"/>
        <v>731</v>
      </c>
      <c r="C33" s="16">
        <f t="shared" si="1"/>
        <v>1661</v>
      </c>
      <c r="D33" s="16">
        <f t="shared" si="3"/>
        <v>-2164</v>
      </c>
      <c r="E33" s="25">
        <f t="shared" si="4"/>
        <v>2392</v>
      </c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Z33" s="4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7" x14ac:dyDescent="0.35">
      <c r="A34" s="14">
        <f t="shared" si="0"/>
        <v>2021</v>
      </c>
      <c r="B34" s="16">
        <f t="shared" si="2"/>
        <v>750</v>
      </c>
      <c r="C34" s="16">
        <f t="shared" si="1"/>
        <v>2621</v>
      </c>
      <c r="D34" s="16">
        <f t="shared" si="3"/>
        <v>-2013</v>
      </c>
      <c r="E34" s="25">
        <f t="shared" si="4"/>
        <v>3371</v>
      </c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Z34" s="3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7" x14ac:dyDescent="0.35">
      <c r="A35" s="14">
        <f t="shared" si="0"/>
        <v>2022</v>
      </c>
      <c r="B35" s="16">
        <f t="shared" si="2"/>
        <v>824</v>
      </c>
      <c r="C35" s="16">
        <f t="shared" si="1"/>
        <v>3750</v>
      </c>
      <c r="D35" s="16">
        <f t="shared" si="3"/>
        <v>-2043</v>
      </c>
      <c r="E35" s="25">
        <f t="shared" si="4"/>
        <v>4574</v>
      </c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Z35" s="3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7" x14ac:dyDescent="0.35">
      <c r="A36" s="14">
        <f t="shared" si="0"/>
        <v>2023</v>
      </c>
      <c r="B36" s="16">
        <f t="shared" si="2"/>
        <v>1007</v>
      </c>
      <c r="C36" s="16">
        <f t="shared" si="1"/>
        <v>3251</v>
      </c>
      <c r="D36" s="16">
        <f t="shared" si="3"/>
        <v>-1784</v>
      </c>
      <c r="E36" s="25">
        <f t="shared" si="4"/>
        <v>4258</v>
      </c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Z36" s="3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7" x14ac:dyDescent="0.35">
      <c r="A37" s="14">
        <f t="shared" si="0"/>
        <v>2024</v>
      </c>
      <c r="B37" s="16">
        <f t="shared" si="2"/>
        <v>1216</v>
      </c>
      <c r="C37" s="16">
        <f t="shared" si="1"/>
        <v>2583</v>
      </c>
      <c r="D37" s="16">
        <f t="shared" si="3"/>
        <v>-1506</v>
      </c>
      <c r="E37" s="25">
        <f t="shared" si="4"/>
        <v>3799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Z37" s="3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7" x14ac:dyDescent="0.35">
      <c r="A38" s="14">
        <f t="shared" si="0"/>
        <v>2025</v>
      </c>
      <c r="B38" s="16">
        <f t="shared" si="2"/>
        <v>1574</v>
      </c>
      <c r="C38" s="16">
        <f t="shared" si="1"/>
        <v>2133</v>
      </c>
      <c r="D38" s="16">
        <f t="shared" si="3"/>
        <v>-546</v>
      </c>
      <c r="E38" s="25">
        <f t="shared" si="4"/>
        <v>3707</v>
      </c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Z38" s="3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7" x14ac:dyDescent="0.35">
      <c r="A39" s="14" t="str">
        <f t="shared" si="0"/>
        <v>2026 niet compleet</v>
      </c>
      <c r="B39" s="16">
        <f t="shared" si="2"/>
        <v>367</v>
      </c>
      <c r="C39" s="16">
        <f t="shared" si="1"/>
        <v>763</v>
      </c>
      <c r="D39" s="16">
        <f t="shared" si="3"/>
        <v>-76</v>
      </c>
      <c r="E39" s="25">
        <f t="shared" si="4"/>
        <v>1130</v>
      </c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Z39" s="3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7" x14ac:dyDescent="0.35">
      <c r="A40" s="3"/>
      <c r="C40" s="1"/>
      <c r="D40" s="1"/>
      <c r="E40" s="1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Z40" s="3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7" x14ac:dyDescent="0.35">
      <c r="A41" s="11" t="s">
        <v>1</v>
      </c>
      <c r="B41" s="11"/>
      <c r="C41" s="1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Z41" s="3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7" ht="83" x14ac:dyDescent="0.35">
      <c r="A42" s="12"/>
      <c r="B42" s="12" t="s">
        <v>2</v>
      </c>
      <c r="C42" s="12" t="s">
        <v>3</v>
      </c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Z42" s="3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7" x14ac:dyDescent="0.35">
      <c r="A43" s="11">
        <f t="shared" ref="A43:A58" si="5">+A3</f>
        <v>2011</v>
      </c>
      <c r="B43" s="13">
        <f t="shared" ref="B43:B58" si="6">IF(B3&gt;0,+B24/B3,0)</f>
        <v>0</v>
      </c>
      <c r="C43" s="13">
        <f>IF(E24&gt;0,+B24/E24,0)</f>
        <v>0</v>
      </c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Z43" s="3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7" x14ac:dyDescent="0.35">
      <c r="A44" s="11">
        <f t="shared" si="5"/>
        <v>2012</v>
      </c>
      <c r="B44" s="13">
        <f t="shared" si="6"/>
        <v>0</v>
      </c>
      <c r="C44" s="13">
        <f>IF(E25&gt;0,+B25/E25,0)</f>
        <v>0</v>
      </c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Z44" s="3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7" x14ac:dyDescent="0.35">
      <c r="A45" s="11">
        <f t="shared" si="5"/>
        <v>2013</v>
      </c>
      <c r="B45" s="13">
        <f t="shared" si="6"/>
        <v>0</v>
      </c>
      <c r="C45" s="13">
        <f t="shared" ref="C45:C58" si="7">IF(E26&gt;0,+B26/E26,0)</f>
        <v>0</v>
      </c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Z45" s="3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7" x14ac:dyDescent="0.35">
      <c r="A46" s="11">
        <f t="shared" si="5"/>
        <v>2014</v>
      </c>
      <c r="B46" s="13">
        <f t="shared" si="6"/>
        <v>0</v>
      </c>
      <c r="C46" s="13">
        <f t="shared" si="7"/>
        <v>0</v>
      </c>
      <c r="D46" s="6"/>
      <c r="E46" s="6"/>
      <c r="F46" s="3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7" x14ac:dyDescent="0.35">
      <c r="A47" s="11">
        <f t="shared" si="5"/>
        <v>2015</v>
      </c>
      <c r="B47" s="13">
        <f t="shared" si="6"/>
        <v>0.25572697522206639</v>
      </c>
      <c r="C47" s="13">
        <f>IF(E28&gt;0,+B28/E28,0)</f>
        <v>0.20587128340233346</v>
      </c>
      <c r="D47" s="5"/>
      <c r="E47" s="5"/>
      <c r="F47" s="3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47" ht="16" x14ac:dyDescent="0.4">
      <c r="A48" s="11">
        <f t="shared" si="5"/>
        <v>2016</v>
      </c>
      <c r="B48" s="13">
        <f t="shared" si="6"/>
        <v>0.25220770045920171</v>
      </c>
      <c r="C48" s="13">
        <f>IF(E29&gt;0,+B29/E29,0)</f>
        <v>0.2587894164552374</v>
      </c>
      <c r="D48" s="3"/>
      <c r="E48" s="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2" x14ac:dyDescent="0.35">
      <c r="A49" s="11">
        <f t="shared" si="5"/>
        <v>2017</v>
      </c>
      <c r="B49" s="13">
        <f t="shared" si="6"/>
        <v>0.25445103857566764</v>
      </c>
      <c r="C49" s="13">
        <f t="shared" si="7"/>
        <v>0.23737024221453287</v>
      </c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Z49" s="3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35">
      <c r="A50" s="11">
        <f t="shared" si="5"/>
        <v>2018</v>
      </c>
      <c r="B50" s="13">
        <f t="shared" si="6"/>
        <v>0.23126201153106982</v>
      </c>
      <c r="C50" s="13">
        <f t="shared" si="7"/>
        <v>0.28458809617658654</v>
      </c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Z50" s="3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35">
      <c r="A51" s="11">
        <f t="shared" si="5"/>
        <v>2019</v>
      </c>
      <c r="B51" s="13">
        <f t="shared" si="6"/>
        <v>0.24563172043010753</v>
      </c>
      <c r="C51" s="13">
        <f t="shared" si="7"/>
        <v>0.27144448570367619</v>
      </c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Z51" s="3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35">
      <c r="A52" s="11">
        <f t="shared" si="5"/>
        <v>2020</v>
      </c>
      <c r="B52" s="13">
        <f t="shared" si="6"/>
        <v>0.25250431778929189</v>
      </c>
      <c r="C52" s="13">
        <f t="shared" si="7"/>
        <v>0.3056020066889632</v>
      </c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Z52" s="3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35">
      <c r="A53" s="11">
        <f t="shared" si="5"/>
        <v>2021</v>
      </c>
      <c r="B53" s="13">
        <f t="shared" si="6"/>
        <v>0.2714440825190011</v>
      </c>
      <c r="C53" s="13">
        <f t="shared" si="7"/>
        <v>0.22248590922574904</v>
      </c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Z53" s="3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35">
      <c r="A54" s="11">
        <f t="shared" si="5"/>
        <v>2022</v>
      </c>
      <c r="B54" s="13">
        <f t="shared" si="6"/>
        <v>0.28740844087896755</v>
      </c>
      <c r="C54" s="13">
        <f t="shared" si="7"/>
        <v>0.18014866637516397</v>
      </c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Z54" s="3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35">
      <c r="A55" s="11">
        <f t="shared" si="5"/>
        <v>2023</v>
      </c>
      <c r="B55" s="13">
        <f t="shared" si="6"/>
        <v>0.36080257972053026</v>
      </c>
      <c r="C55" s="13">
        <f t="shared" si="7"/>
        <v>0.23649600751526539</v>
      </c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Z55" s="3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35">
      <c r="A56" s="11">
        <f t="shared" si="5"/>
        <v>2024</v>
      </c>
      <c r="B56" s="13">
        <f t="shared" si="6"/>
        <v>0.44673034533431299</v>
      </c>
      <c r="C56" s="13">
        <f t="shared" si="7"/>
        <v>0.32008423269281389</v>
      </c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Z56" s="3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35">
      <c r="A57" s="11">
        <f t="shared" si="5"/>
        <v>2025</v>
      </c>
      <c r="B57" s="13">
        <f t="shared" si="6"/>
        <v>0.74245283018867925</v>
      </c>
      <c r="C57" s="13">
        <f t="shared" si="7"/>
        <v>0.42460210412732668</v>
      </c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Z57" s="3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35">
      <c r="A58" s="11" t="str">
        <f t="shared" si="5"/>
        <v>2026 niet compleet</v>
      </c>
      <c r="B58" s="13">
        <f t="shared" si="6"/>
        <v>0.82844243792325056</v>
      </c>
      <c r="C58" s="13">
        <f t="shared" si="7"/>
        <v>0.32477876106194692</v>
      </c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Z58" s="3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35">
      <c r="A59" s="3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Z59" s="3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35">
      <c r="A60" s="3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Z60" s="3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35">
      <c r="A61" s="3"/>
      <c r="B61" s="6"/>
      <c r="C61" s="6"/>
      <c r="D61" s="6"/>
      <c r="E61" s="6"/>
      <c r="F61" s="3"/>
      <c r="G61" s="6"/>
      <c r="H61" s="6"/>
      <c r="I61" s="6"/>
      <c r="J61" s="6"/>
      <c r="K61" s="6"/>
      <c r="L61" s="6"/>
      <c r="M61" s="6"/>
      <c r="N61" s="6"/>
      <c r="O61" s="6"/>
      <c r="P61" s="6"/>
    </row>
  </sheetData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PanelenEnTeruglevering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van Zuilekom</dc:creator>
  <cp:lastModifiedBy>Kasper van Zuilekom</cp:lastModifiedBy>
  <cp:lastPrinted>2026-04-09T11:34:06Z</cp:lastPrinted>
  <dcterms:created xsi:type="dcterms:W3CDTF">2026-01-09T07:39:52Z</dcterms:created>
  <dcterms:modified xsi:type="dcterms:W3CDTF">2026-05-07T10:52:45Z</dcterms:modified>
</cp:coreProperties>
</file>